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29" documentId="8_{E9115054-9790-4378-9A69-A6979E596AD4}" xr6:coauthVersionLast="47" xr6:coauthVersionMax="47" xr10:uidLastSave="{3555F4C7-AC4F-4157-B5FE-34F7ED1ACD2E}"/>
  <bookViews>
    <workbookView xWindow="-1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<sst xmlns="http://schemas.openxmlformats.org/spreadsheetml/2006/main" count="65" uniqueCount="39">
  <si>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</si>
  <si>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</si>
  <si>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</si>
  <si>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</si>
  <si>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</si>
  <si>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</si>
  <si>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</si>
  <si>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</si>
  <si>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</si>
  <si>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</si>
  <si>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</si>
  <si>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</si>
  <si>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</si>
  <si>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</si>
  <si>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</si>
  <si>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</si>
  <si>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</si>
  <si>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</si>
  <si>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</si>
  <si>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</si>
  <si>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</si>
  <si>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</si>
  <si>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</si>
  <si>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</si>
  <si>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</si>
  <si>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</si>
  <si>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</si>
  <si>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</si>
  <si>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</si>
  <si>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</si>
  <si>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</si>
  <si>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FY26</t>
  </si>
  <si>
    <t>- Estimates based on "Custom" consensus of all brokers who have provided forecasts to Visible Alpha in the 180 days up the point of publication. For more information please see below</t>
  </si>
  <si>
    <t>FY27</t>
  </si>
  <si>
    <t xml:space="preserve"> </t>
  </si>
  <si>
    <t>Closing fee-earning AUM ($m)</t>
  </si>
  <si>
    <t>Management fees</t>
  </si>
  <si>
    <t>Performance fees</t>
  </si>
  <si>
    <t>Fee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</si>
</sst>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5">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6384" width="8.86328125" style="10"/>
  </cols>
  <sheetData>
    <row r="1" spans="1:20" s="16" customFormat="1" ht="21">
      <c r="A1" s="15" t="s">
        <v>34</v>
      </c>
      <c r="B1" s="4" t="s">
        <v>14</v>
      </c>
      <c r="C1" s="16" t="s">
        <v>34</v>
      </c>
    </row>
    <row r="2" spans="1:20" s="16" customFormat="1" ht="14.25">
      <c r="B2" s="5" t="str">
        <f ca="1">"As of "&amp;TEXT(TODAY(),"dd mmmm yyyy")</f>
        <v>As of 20 January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2" t="s">
        <v>12</v>
      </c>
      <c r="E5" s="72"/>
      <c r="F5" s="72"/>
      <c r="G5" s="20"/>
      <c r="H5" s="73" t="s">
        <v>31</v>
      </c>
      <c r="I5" s="73"/>
      <c r="J5" s="73"/>
      <c r="L5" s="73" t="s">
        <v>33</v>
      </c>
      <c r="M5" s="73"/>
      <c r="N5" s="73"/>
    </row>
    <row r="6" spans="1:20" s="16" customFormat="1" ht="15" customHeight="1">
      <c r="B6" s="1" t="s">
        <v>0</v>
      </c>
      <c r="C6" s="19"/>
      <c r="D6" s="68" t="s">
        <v>7</v>
      </c>
      <c r="E6" s="69" t="s">
        <v>8</v>
      </c>
      <c r="F6" s="69" t="s">
        <v>9</v>
      </c>
      <c r="G6" s="19"/>
      <c r="H6" s="70" t="s">
        <v>7</v>
      </c>
      <c r="I6" s="71" t="s">
        <v>8</v>
      </c>
      <c r="J6" s="71" t="s">
        <v>9</v>
      </c>
      <c r="L6" s="70" t="s">
        <v>7</v>
      </c>
      <c r="M6" s="71" t="s">
        <v>8</v>
      </c>
      <c r="N6" s="71" t="s">
        <v>9</v>
      </c>
    </row>
    <row r="7" spans="1:20" s="16" customFormat="1" ht="8.25" customHeight="1">
      <c r="E7" s="23"/>
      <c r="F7" s="23"/>
      <c r="I7" s="23"/>
      <c r="J7" s="23"/>
      <c r="M7" s="23"/>
      <c r="N7" s="23"/>
    </row>
    <row r="8" spans="1:20" s="16" customFormat="1" ht="14.25">
      <c r="B8" s="26" t="s">
        <v>16</v>
      </c>
      <c r="C8" s="27"/>
      <c r="D8" s="27"/>
      <c r="E8" s="28"/>
      <c r="F8" s="28"/>
      <c r="G8" s="27"/>
      <c r="H8" s="27"/>
      <c r="I8" s="28"/>
      <c r="J8" s="28"/>
      <c r="L8" s="27"/>
      <c r="M8" s="28"/>
      <c r="N8" s="28"/>
      <c r="R8" s="16" t="s">
        <v>34</v>
      </c>
    </row>
    <row r="9" spans="1:20" s="16" customFormat="1" ht="15.75">
      <c r="B9" s="12" t="s">
        <v>27</v>
      </c>
      <c r="C9" s="30"/>
      <c r="D9" s="29">
        <v>16580.7628905702</v>
      </c>
      <c r="E9" s="34">
        <v>17800</v>
      </c>
      <c r="F9" s="34">
        <v>15900</v>
      </c>
      <c r="G9" s="39"/>
      <c r="H9" s="29">
        <v>13942.2454721701</v>
      </c>
      <c r="I9" s="34">
        <v>14500</v>
      </c>
      <c r="J9" s="34">
        <v>13058.3338702169</v>
      </c>
      <c r="K9" s="62"/>
      <c r="L9" s="29">
        <v>15417.978696774</v>
      </c>
      <c r="M9" s="34">
        <v>17100</v>
      </c>
      <c r="N9" s="34">
        <v>13552.1886762377</v>
      </c>
      <c r="O9" s="16" t="s">
        <v>34</v>
      </c>
      <c r="P9" s="16" t="s">
        <v>34</v>
      </c>
      <c r="Q9" s="16" t="s">
        <v>34</v>
      </c>
      <c r="R9" s="16" t="s">
        <v>34</v>
      </c>
      <c r="S9" s="16" t="s">
        <v>34</v>
      </c>
    </row>
    <row r="10" spans="1:20" s="16" customFormat="1" ht="15.75">
      <c r="B10" s="12" t="s">
        <v>35</v>
      </c>
      <c r="C10" s="30"/>
      <c r="D10" s="29">
        <v>75225.760874021304</v>
      </c>
      <c r="E10" s="34">
        <v>76517.2</v>
      </c>
      <c r="F10" s="34">
        <v>73654.405990224797</v>
      </c>
      <c r="G10" s="39"/>
      <c r="H10" s="29">
        <v>82341.901946619095</v>
      </c>
      <c r="I10" s="34">
        <v>85488.001226306806</v>
      </c>
      <c r="J10" s="34">
        <v>79863.462046783694</v>
      </c>
      <c r="K10" s="21"/>
      <c r="L10" s="29">
        <v>89374.036978498101</v>
      </c>
      <c r="M10" s="34">
        <v>94273.914652692707</v>
      </c>
      <c r="N10" s="34">
        <v>86261.740866284803</v>
      </c>
      <c r="P10" s="16" t="s">
        <v>34</v>
      </c>
      <c r="R10" s="16" t="s">
        <v>34</v>
      </c>
    </row>
    <row r="11" spans="1:20" s="16" customFormat="1" ht="14.2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36</v>
      </c>
      <c r="C13" s="30"/>
      <c r="D13" s="29">
        <v>582.21493801619999</v>
      </c>
      <c r="E13" s="34">
        <v>593.21099000805202</v>
      </c>
      <c r="F13" s="34">
        <v>572.91848906781195</v>
      </c>
      <c r="G13" s="39"/>
      <c r="H13" s="29">
        <v>623.29526882000005</v>
      </c>
      <c r="I13" s="34">
        <v>636.89113728469601</v>
      </c>
      <c r="J13" s="34">
        <v>612.76634709941004</v>
      </c>
      <c r="K13" s="62"/>
      <c r="L13" s="29">
        <v>688.46377268280003</v>
      </c>
      <c r="M13" s="34">
        <v>719.40848374409097</v>
      </c>
      <c r="N13" s="34">
        <v>657.15811622381898</v>
      </c>
    </row>
    <row r="14" spans="1:20" s="16" customFormat="1" ht="15.75">
      <c r="B14" s="13" t="s">
        <v>37</v>
      </c>
      <c r="C14" s="30"/>
      <c r="D14" s="29">
        <v>67.382268923200002</v>
      </c>
      <c r="E14" s="34">
        <v>75.495031217752498</v>
      </c>
      <c r="F14" s="34">
        <v>62.8</v>
      </c>
      <c r="G14" s="39"/>
      <c r="H14" s="29">
        <v>76.932407698199995</v>
      </c>
      <c r="I14" s="34">
        <v>84.370003456386897</v>
      </c>
      <c r="J14" s="34">
        <v>70</v>
      </c>
      <c r="K14" s="21"/>
      <c r="L14" s="29">
        <v>87.240652938300002</v>
      </c>
      <c r="M14" s="34">
        <v>103.690502122271</v>
      </c>
      <c r="N14" s="34">
        <v>71.013255397527999</v>
      </c>
      <c r="R14" s="16" t="s">
        <v>34</v>
      </c>
    </row>
    <row r="15" spans="1:20" s="16" customFormat="1" ht="15.75">
      <c r="B15" s="14" t="s">
        <v>38</v>
      </c>
      <c r="C15" s="30"/>
      <c r="D15" s="43">
        <v>649.50970693939996</v>
      </c>
      <c r="E15" s="44">
        <v>658.96172402290404</v>
      </c>
      <c r="F15" s="44">
        <v>635.71848906781202</v>
      </c>
      <c r="G15" s="39"/>
      <c r="H15" s="43">
        <v>700.22767651820004</v>
      </c>
      <c r="I15" s="44">
        <v>711.73412115933502</v>
      </c>
      <c r="J15" s="44">
        <v>682.76634709941004</v>
      </c>
      <c r="K15" s="21"/>
      <c r="L15" s="43">
        <v>775.70442562109997</v>
      </c>
      <c r="M15" s="44">
        <v>802.48755269415904</v>
      </c>
      <c r="N15" s="44">
        <v>730.15811622381898</v>
      </c>
    </row>
    <row r="16" spans="1:20" s="16" customFormat="1" ht="15.75">
      <c r="B16" s="13" t="s">
        <v>10</v>
      </c>
      <c r="C16" s="30"/>
      <c r="D16" s="29">
        <v>25.338524109800002</v>
      </c>
      <c r="E16" s="34">
        <v>27.0687042870622</v>
      </c>
      <c r="F16" s="34">
        <v>24.790231639999998</v>
      </c>
      <c r="G16" s="39"/>
      <c r="H16" s="29">
        <v>26.080389504799999</v>
      </c>
      <c r="I16" s="34">
        <v>28.6212710053574</v>
      </c>
      <c r="J16" s="34">
        <v>23.778465022893599</v>
      </c>
      <c r="K16" s="21"/>
      <c r="L16" s="29">
        <v>26.650107445500002</v>
      </c>
      <c r="M16" s="34">
        <v>28.679339257901599</v>
      </c>
      <c r="N16" s="34">
        <v>23.889570383796901</v>
      </c>
      <c r="T16" s="16" t="s">
        <v>34</v>
      </c>
    </row>
    <row r="17" spans="2:47" s="16" customFormat="1" ht="15.75">
      <c r="B17" s="13" t="s">
        <v>17</v>
      </c>
      <c r="C17" s="30"/>
      <c r="D17" s="29">
        <v>46.142804941199998</v>
      </c>
      <c r="E17" s="34">
        <v>50.29</v>
      </c>
      <c r="F17" s="34">
        <v>43</v>
      </c>
      <c r="G17" s="39"/>
      <c r="H17" s="29">
        <v>47.303659939799999</v>
      </c>
      <c r="I17" s="34">
        <v>53.810299999999998</v>
      </c>
      <c r="J17" s="34">
        <v>45</v>
      </c>
      <c r="K17" s="21"/>
      <c r="L17" s="29">
        <v>48.788592531900001</v>
      </c>
      <c r="M17" s="34">
        <v>57.577021000000002</v>
      </c>
      <c r="N17" s="34">
        <v>45.354137324137803</v>
      </c>
      <c r="R17" s="16" t="s">
        <v>34</v>
      </c>
    </row>
    <row r="18" spans="2:47" s="16" customFormat="1" ht="15.75">
      <c r="B18" s="14" t="s">
        <v>18</v>
      </c>
      <c r="C18" s="30"/>
      <c r="D18" s="43">
        <v>722.20817414349995</v>
      </c>
      <c r="E18" s="44">
        <v>730.88811634036699</v>
      </c>
      <c r="F18" s="44">
        <v>707.31848906781204</v>
      </c>
      <c r="G18" s="39"/>
      <c r="H18" s="43">
        <v>773.87196053929995</v>
      </c>
      <c r="I18" s="44">
        <v>789.40959536288199</v>
      </c>
      <c r="J18" s="44">
        <v>754.56634709941</v>
      </c>
      <c r="K18" s="21"/>
      <c r="L18" s="43">
        <v>851.30378698480001</v>
      </c>
      <c r="M18" s="44">
        <v>890.94391295206105</v>
      </c>
      <c r="N18" s="44">
        <v>803.95811622381905</v>
      </c>
    </row>
    <row r="19" spans="2:47" s="16" customFormat="1" ht="15.75">
      <c r="B19" s="13" t="s">
        <v>21</v>
      </c>
      <c r="C19" s="30"/>
      <c r="D19" s="29">
        <v>-317.27006473770001</v>
      </c>
      <c r="E19" s="34">
        <v>-324.294908421005</v>
      </c>
      <c r="F19" s="34">
        <v>-311.95997411933899</v>
      </c>
      <c r="G19" s="39"/>
      <c r="H19" s="29">
        <v>-347.12527448669999</v>
      </c>
      <c r="I19" s="34">
        <v>-360.001073541035</v>
      </c>
      <c r="J19" s="34">
        <v>-338.770643683625</v>
      </c>
      <c r="K19" s="21"/>
      <c r="L19" s="29">
        <v>-379.5743752647</v>
      </c>
      <c r="M19" s="34">
        <v>-398.62957566085998</v>
      </c>
      <c r="N19" s="34">
        <v>-365.18720159999998</v>
      </c>
    </row>
    <row r="20" spans="2:47" s="16" customFormat="1" ht="15.75">
      <c r="B20" s="14" t="s">
        <v>1</v>
      </c>
      <c r="C20" s="30"/>
      <c r="D20" s="43">
        <v>404.93810940579999</v>
      </c>
      <c r="E20" s="44">
        <v>415.74943217912602</v>
      </c>
      <c r="F20" s="44">
        <v>394.63048906781302</v>
      </c>
      <c r="G20" s="39"/>
      <c r="H20" s="43">
        <v>426.74668605260001</v>
      </c>
      <c r="I20" s="44">
        <v>446.52733607199002</v>
      </c>
      <c r="J20" s="44">
        <v>411.84346709941002</v>
      </c>
      <c r="K20" s="63"/>
      <c r="L20" s="43">
        <v>471.72941172010002</v>
      </c>
      <c r="M20" s="44">
        <v>492.31433729120101</v>
      </c>
      <c r="N20" s="44">
        <v>438.77091462381901</v>
      </c>
    </row>
    <row r="21" spans="2:47" s="16" customFormat="1" ht="15.75">
      <c r="B21" s="13" t="s">
        <v>26</v>
      </c>
      <c r="C21" s="45"/>
      <c r="D21" s="45">
        <v>0.56069444227218113</v>
      </c>
      <c r="E21" s="46">
        <v>0.56882773557849975</v>
      </c>
      <c r="F21" s="46">
        <v>0.55792474700881034</v>
      </c>
      <c r="G21" s="47"/>
      <c r="H21" s="45">
        <v>0.55144353047137995</v>
      </c>
      <c r="I21" s="46">
        <v>0.56564721114990613</v>
      </c>
      <c r="J21" s="46">
        <v>0.54580153048510116</v>
      </c>
      <c r="K21" s="21"/>
      <c r="L21" s="45">
        <v>0.55412582315755954</v>
      </c>
      <c r="M21" s="46">
        <v>0.55257612755887464</v>
      </c>
      <c r="N21" s="46">
        <v>0.54576339957200803</v>
      </c>
      <c r="Q21" s="16" t="s">
        <v>34</v>
      </c>
    </row>
    <row r="22" spans="2:47" s="16" customFormat="1" ht="15.75">
      <c r="B22" s="20"/>
      <c r="C22" s="48"/>
      <c r="D22" s="48"/>
      <c r="E22" s="49"/>
      <c r="F22" s="49"/>
      <c r="G22" s="50"/>
      <c r="H22" s="48"/>
      <c r="I22" s="49"/>
      <c r="J22" s="49"/>
      <c r="K22" s="21"/>
      <c r="L22" s="48"/>
      <c r="M22" s="49"/>
      <c r="N22" s="49"/>
      <c r="Q22" s="16" t="s">
        <v>34</v>
      </c>
      <c r="V22" s="16" t="s">
        <v>34</v>
      </c>
    </row>
    <row r="23" spans="2:47" ht="14.25">
      <c r="B23" s="26" t="s">
        <v>20</v>
      </c>
      <c r="C23" s="27"/>
      <c r="D23" s="27"/>
      <c r="E23" s="36"/>
      <c r="F23" s="36"/>
      <c r="G23" s="40"/>
      <c r="H23" s="27"/>
      <c r="I23" s="36"/>
      <c r="J23" s="36"/>
      <c r="K23" s="64"/>
      <c r="L23" s="27"/>
      <c r="M23" s="36"/>
      <c r="N23" s="36"/>
      <c r="T23" s="10" t="s">
        <v>34</v>
      </c>
      <c r="AG23" s="16"/>
      <c r="AH23" s="16"/>
      <c r="AI23" s="16"/>
      <c r="AJ23" s="16"/>
      <c r="AK23" s="16"/>
      <c r="AL23" s="16"/>
      <c r="AM23" s="16"/>
      <c r="AN23" s="16"/>
      <c r="AO23" s="16"/>
      <c r="AP23" s="16"/>
      <c r="AQ23" s="16"/>
      <c r="AR23" s="16"/>
      <c r="AS23" s="16"/>
      <c r="AT23" s="16"/>
      <c r="AU23" s="16"/>
    </row>
    <row r="24" spans="2:47" s="16" customFormat="1" ht="15.75">
      <c r="B24" s="13" t="s">
        <v>11</v>
      </c>
      <c r="C24" s="30"/>
      <c r="D24" s="29">
        <v>170.8914904335</v>
      </c>
      <c r="E24" s="34">
        <v>209.009558</v>
      </c>
      <c r="F24" s="34">
        <v>122.43449975</v>
      </c>
      <c r="G24" s="39"/>
      <c r="H24" s="29">
        <v>305.79395070700002</v>
      </c>
      <c r="I24" s="34">
        <v>341.84343702735401</v>
      </c>
      <c r="J24" s="34">
        <v>229.385457682734</v>
      </c>
      <c r="K24" s="21"/>
      <c r="L24" s="29">
        <v>327.95969028629997</v>
      </c>
      <c r="M24" s="34">
        <v>361.70705998200702</v>
      </c>
      <c r="N24" s="34">
        <v>268.741645776864</v>
      </c>
    </row>
    <row r="25" spans="2:47" s="16" customFormat="1" ht="15.75">
      <c r="B25" s="13" t="s">
        <v>10</v>
      </c>
      <c r="C25" s="30"/>
      <c r="D25" s="29">
        <v>-25.338524109800002</v>
      </c>
      <c r="E25" s="34">
        <v>-24.790231639999998</v>
      </c>
      <c r="F25" s="34">
        <v>-27.0687042870622</v>
      </c>
      <c r="G25" s="39"/>
      <c r="H25" s="29">
        <v>-25.937532361999999</v>
      </c>
      <c r="I25" s="34">
        <v>-23.778465022893599</v>
      </c>
      <c r="J25" s="34">
        <v>-28.6212710053574</v>
      </c>
      <c r="K25" s="21"/>
      <c r="L25" s="29">
        <v>-26.364393159799999</v>
      </c>
      <c r="M25" s="34">
        <v>-23.889570383796901</v>
      </c>
      <c r="N25" s="34">
        <v>-28.679339257901599</v>
      </c>
      <c r="U25" s="16" t="s">
        <v>34</v>
      </c>
    </row>
    <row r="26" spans="2:47" s="16" customFormat="1" ht="15.75">
      <c r="B26" s="14" t="s">
        <v>22</v>
      </c>
      <c r="C26" s="30"/>
      <c r="D26" s="43">
        <v>160.5803220999</v>
      </c>
      <c r="E26" s="44">
        <v>199.61932636</v>
      </c>
      <c r="F26" s="44">
        <v>111.449908659133</v>
      </c>
      <c r="G26" s="39"/>
      <c r="H26" s="43">
        <v>281.92698273169998</v>
      </c>
      <c r="I26" s="44">
        <v>316.47517243447999</v>
      </c>
      <c r="J26" s="44">
        <v>216.16418667737699</v>
      </c>
      <c r="K26" s="21"/>
      <c r="L26" s="43">
        <v>302.8323957389</v>
      </c>
      <c r="M26" s="44">
        <v>335.28025778456703</v>
      </c>
      <c r="N26" s="44">
        <v>255.46230651896201</v>
      </c>
      <c r="U26" s="16" t="s">
        <v>34</v>
      </c>
    </row>
    <row r="27" spans="2:47" s="16" customFormat="1" ht="13.5" customHeight="1">
      <c r="B27" s="13" t="s">
        <v>23</v>
      </c>
      <c r="C27" s="30"/>
      <c r="D27" s="29">
        <v>-87.972804968700004</v>
      </c>
      <c r="E27" s="34">
        <v>-95.087698276130396</v>
      </c>
      <c r="F27" s="34">
        <v>-76.8722969086988</v>
      </c>
      <c r="G27" s="39"/>
      <c r="H27" s="29">
        <v>-113.6633361709</v>
      </c>
      <c r="I27" s="34">
        <v>-124</v>
      </c>
      <c r="J27" s="34">
        <v>-106.814711955755</v>
      </c>
      <c r="K27" s="65"/>
      <c r="L27" s="29">
        <v>-120.9857695636</v>
      </c>
      <c r="M27" s="34">
        <v>-127.35137039999999</v>
      </c>
      <c r="N27" s="34">
        <v>-112.860971869707</v>
      </c>
    </row>
    <row r="28" spans="2:47" s="16" customFormat="1" ht="15.75">
      <c r="B28" s="13" t="s">
        <v>24</v>
      </c>
      <c r="C28" s="30"/>
      <c r="D28" s="29">
        <v>-21.808608378999999</v>
      </c>
      <c r="E28" s="34">
        <v>-25.271999999999998</v>
      </c>
      <c r="F28" s="34">
        <v>-16.86265446426</v>
      </c>
      <c r="G28" s="39"/>
      <c r="H28" s="29">
        <v>-25.9278949837</v>
      </c>
      <c r="I28" s="34">
        <v>-31.98771</v>
      </c>
      <c r="J28" s="34">
        <v>-17.3762762003376</v>
      </c>
      <c r="K28" s="65"/>
      <c r="L28" s="29">
        <v>-24.5042982997</v>
      </c>
      <c r="M28" s="34">
        <v>-33.267218399999997</v>
      </c>
      <c r="N28" s="34">
        <v>-14.697800000000001</v>
      </c>
    </row>
    <row r="29" spans="2:47" s="16" customFormat="1" ht="15.75">
      <c r="B29" s="14" t="s">
        <v>2</v>
      </c>
      <c r="C29" s="51"/>
      <c r="D29" s="51">
        <v>50.118963287200003</v>
      </c>
      <c r="E29" s="52">
        <v>81.805553218276799</v>
      </c>
      <c r="F29" s="52">
        <v>2.1761409098389901</v>
      </c>
      <c r="G29" s="41"/>
      <c r="H29" s="51">
        <v>141.89856560859999</v>
      </c>
      <c r="I29" s="52">
        <v>179.69865623414299</v>
      </c>
      <c r="J29" s="52">
        <v>79.847713502316495</v>
      </c>
      <c r="K29" s="66"/>
      <c r="L29" s="51">
        <v>157.8640156957</v>
      </c>
      <c r="M29" s="52">
        <v>192.32755489133601</v>
      </c>
      <c r="N29" s="52">
        <v>111.72362270822001</v>
      </c>
    </row>
    <row r="30" spans="2:47" s="16" customFormat="1" ht="15.75">
      <c r="B30" s="14"/>
      <c r="C30" s="51"/>
      <c r="D30" s="51"/>
      <c r="E30" s="52"/>
      <c r="F30" s="52"/>
      <c r="G30" s="41"/>
      <c r="H30" s="51"/>
      <c r="I30" s="52"/>
      <c r="J30" s="52"/>
      <c r="K30" s="63"/>
      <c r="L30" s="51"/>
      <c r="M30" s="52"/>
      <c r="N30" s="52"/>
      <c r="T30" s="16" t="s">
        <v>34</v>
      </c>
    </row>
    <row r="31" spans="2:47" s="16" customFormat="1" ht="15.75">
      <c r="B31" s="26" t="s">
        <v>15</v>
      </c>
      <c r="C31" s="27"/>
      <c r="D31" s="27"/>
      <c r="E31" s="36"/>
      <c r="F31" s="36"/>
      <c r="G31" s="40"/>
      <c r="H31" s="27"/>
      <c r="I31" s="36"/>
      <c r="J31" s="36"/>
      <c r="K31" s="67"/>
      <c r="L31" s="27"/>
      <c r="M31" s="36"/>
      <c r="N31" s="36"/>
    </row>
    <row r="32" spans="2:47" s="16" customFormat="1" ht="15.75">
      <c r="B32" s="12" t="s">
        <v>25</v>
      </c>
      <c r="C32" s="30"/>
      <c r="D32" s="29">
        <v>886.86236428849998</v>
      </c>
      <c r="E32" s="34">
        <v>934.12635280897098</v>
      </c>
      <c r="F32" s="34">
        <v>824.86690446936802</v>
      </c>
      <c r="G32" s="39"/>
      <c r="H32" s="29">
        <v>1061.1488248786</v>
      </c>
      <c r="I32" s="34">
        <v>1115.5513120739199</v>
      </c>
      <c r="J32" s="34">
        <v>1005.57378204026</v>
      </c>
      <c r="K32" s="21"/>
      <c r="L32" s="29">
        <v>1157.6567585087</v>
      </c>
      <c r="M32" s="34">
        <v>1208.4809863923199</v>
      </c>
      <c r="N32" s="34">
        <v>1109.9776182850401</v>
      </c>
    </row>
    <row r="33" spans="2:14" s="16" customFormat="1" ht="15.75">
      <c r="B33" s="12" t="s">
        <v>3</v>
      </c>
      <c r="C33" s="19"/>
      <c r="D33" s="53">
        <v>455.80249705630001</v>
      </c>
      <c r="E33" s="34">
        <v>497.55498539740302</v>
      </c>
      <c r="F33" s="34">
        <v>404.97912445324903</v>
      </c>
      <c r="G33" s="41"/>
      <c r="H33" s="53">
        <v>571.80702376409999</v>
      </c>
      <c r="I33" s="34">
        <v>626.22599230613196</v>
      </c>
      <c r="J33" s="34">
        <v>510.61203236154603</v>
      </c>
      <c r="K33" s="21"/>
      <c r="L33" s="53">
        <v>631.22935054549998</v>
      </c>
      <c r="M33" s="34">
        <v>679.636361938547</v>
      </c>
      <c r="N33" s="34">
        <v>597.27251462381901</v>
      </c>
    </row>
    <row r="34" spans="2:14" s="16" customFormat="1" ht="15.75">
      <c r="B34" s="12" t="s">
        <v>4</v>
      </c>
      <c r="C34" s="55"/>
      <c r="D34" s="53">
        <v>129.02000000000001</v>
      </c>
      <c r="E34" s="54">
        <v>130.942614489378</v>
      </c>
      <c r="F34" s="54">
        <v>127.109954257559</v>
      </c>
      <c r="G34" s="56"/>
      <c r="H34" s="53">
        <v>167.17</v>
      </c>
      <c r="I34" s="54">
        <v>174.16970458803101</v>
      </c>
      <c r="J34" s="54">
        <v>160.052399562342</v>
      </c>
      <c r="K34" s="21"/>
      <c r="L34" s="53">
        <v>180.96</v>
      </c>
      <c r="M34" s="54">
        <v>184.63130231546401</v>
      </c>
      <c r="N34" s="54">
        <v>177.204822560558</v>
      </c>
    </row>
    <row r="35" spans="2:14" s="16" customFormat="1" ht="15.75">
      <c r="B35" s="14" t="s">
        <v>5</v>
      </c>
      <c r="C35" s="57"/>
      <c r="D35" s="51">
        <v>87.58</v>
      </c>
      <c r="E35" s="52">
        <v>95</v>
      </c>
      <c r="F35" s="52">
        <v>83.594295989118095</v>
      </c>
      <c r="G35" s="58"/>
      <c r="H35" s="51">
        <v>93.78</v>
      </c>
      <c r="I35" s="52">
        <v>100</v>
      </c>
      <c r="J35" s="52">
        <v>84.974601837947901</v>
      </c>
      <c r="K35" s="21"/>
      <c r="L35" s="51">
        <v>100.94</v>
      </c>
      <c r="M35" s="52">
        <v>110</v>
      </c>
      <c r="N35" s="52">
        <v>93</v>
      </c>
    </row>
    <row r="36" spans="2:14" s="16" customFormat="1" ht="15.75">
      <c r="B36" s="12" t="s">
        <v>29</v>
      </c>
      <c r="C36" s="19"/>
      <c r="D36" s="31">
        <v>0.31027500000000002</v>
      </c>
      <c r="E36" s="37">
        <v>0.36097986268660698</v>
      </c>
      <c r="F36" s="37">
        <v>0.25149395030224303</v>
      </c>
      <c r="G36" s="41"/>
      <c r="H36" s="31">
        <v>0.24690400000000001</v>
      </c>
      <c r="I36" s="37">
        <v>0.32892251843652898</v>
      </c>
      <c r="J36" s="37">
        <v>0.18012034913377201</v>
      </c>
      <c r="K36" s="21"/>
      <c r="L36" s="31">
        <v>0.18393100000000001</v>
      </c>
      <c r="M36" s="37">
        <v>0.30153633173182703</v>
      </c>
      <c r="N36" s="37">
        <v>0.12074553208401501</v>
      </c>
    </row>
    <row r="37" spans="2:14" s="16" customFormat="1" ht="15.75">
      <c r="B37" s="14" t="s">
        <v>13</v>
      </c>
      <c r="C37" s="33"/>
      <c r="D37" s="32">
        <v>830.75</v>
      </c>
      <c r="E37" s="38">
        <v>855.17052981842301</v>
      </c>
      <c r="F37" s="38">
        <v>796.49776563016098</v>
      </c>
      <c r="G37" s="42"/>
      <c r="H37" s="32">
        <v>915.24</v>
      </c>
      <c r="I37" s="38">
        <v>938.16124770188605</v>
      </c>
      <c r="J37" s="38">
        <v>877.80183955385701</v>
      </c>
      <c r="K37" s="21"/>
      <c r="L37" s="32">
        <v>1007.73</v>
      </c>
      <c r="M37" s="38">
        <v>1046.4884464275101</v>
      </c>
      <c r="N37" s="38">
        <v>964.36339117538</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c r="B41" s="59" t="s">
        <v>32</v>
      </c>
      <c r="C41" s="60"/>
      <c r="D41" s="60"/>
      <c r="E41" s="60"/>
      <c r="F41" s="60"/>
      <c r="G41" s="60"/>
      <c r="H41" s="60"/>
      <c r="I41" s="60"/>
      <c r="J41" s="18"/>
      <c r="K41" s="18"/>
      <c r="L41" s="60"/>
      <c r="M41" s="60"/>
      <c r="N41" s="18"/>
    </row>
    <row r="42" spans="2:14" ht="10.5" customHeight="1">
      <c r="B42" s="61" t="s">
        <v>28</v>
      </c>
      <c r="C42" s="60"/>
      <c r="D42" s="60"/>
      <c r="E42" s="60"/>
      <c r="F42" s="60"/>
      <c r="G42" s="60"/>
      <c r="H42" s="60"/>
      <c r="I42" s="60"/>
      <c r="J42" s="18"/>
      <c r="K42" s="18"/>
      <c r="L42" s="60"/>
      <c r="M42" s="60"/>
      <c r="N42" s="18"/>
    </row>
    <row r="43" spans="2:14" s="16" customFormat="1" ht="23.25" customHeight="1">
      <c r="B43" s="74" t="s">
        <v>30</v>
      </c>
      <c r="C43" s="74"/>
      <c r="D43" s="74"/>
      <c r="E43" s="74"/>
      <c r="F43" s="74"/>
      <c r="G43" s="74"/>
      <c r="H43" s="74"/>
      <c r="I43" s="74"/>
      <c r="J43" s="74"/>
      <c r="K43" s="74"/>
      <c r="L43" s="74"/>
      <c r="M43" s="74"/>
      <c r="N43" s="74"/>
    </row>
    <row r="44" spans="2:14" ht="277.5" customHeight="1">
      <c r="B44" s="74"/>
      <c r="C44" s="74"/>
      <c r="D44" s="74"/>
      <c r="E44" s="74"/>
      <c r="F44" s="74"/>
      <c r="G44" s="74"/>
      <c r="H44" s="74"/>
      <c r="I44" s="74"/>
      <c r="J44" s="74"/>
      <c r="K44" s="74"/>
      <c r="L44" s="74"/>
      <c r="M44" s="74"/>
      <c r="N44" s="74"/>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4">
    <mergeCell ref="D5:F5"/>
    <mergeCell ref="H5:J5"/>
    <mergeCell ref="L5:N5"/>
    <mergeCell ref="B43:N44"/>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7e71a841-3909-4712-99f7-42e62224c0a4"/>
    <ds:schemaRef ds:uri="http://purl.org/dc/elements/1.1/"/>
    <ds:schemaRef ds:uri="01a0b749-5424-4c84-8d50-30ab60aaf795"/>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2A67DD26-A77E-452C-B80B-7C445A1E4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2025-01-20T14:56:21Z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